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P.Parn\Document\สหกรณ์\ปันผล\"/>
    </mc:Choice>
  </mc:AlternateContent>
  <xr:revisionPtr revIDLastSave="0" documentId="13_ncr:1_{006EDF4C-1B81-4676-BA02-E0A85031351C}" xr6:coauthVersionLast="47" xr6:coauthVersionMax="47" xr10:uidLastSave="{00000000-0000-0000-0000-000000000000}"/>
  <bookViews>
    <workbookView xWindow="-120" yWindow="-120" windowWidth="29040" windowHeight="15840" xr2:uid="{5F332CF0-4C5C-47D2-AF7F-3BFBC34848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1" i="1" l="1"/>
  <c r="E88" i="1"/>
  <c r="E85" i="1"/>
  <c r="E82" i="1"/>
  <c r="E79" i="1"/>
  <c r="E76" i="1"/>
  <c r="E73" i="1"/>
  <c r="E70" i="1"/>
  <c r="E67" i="1"/>
  <c r="E64" i="1"/>
  <c r="E61" i="1"/>
  <c r="E58" i="1"/>
  <c r="E55" i="1"/>
  <c r="E128" i="1"/>
  <c r="E137" i="1"/>
  <c r="E134" i="1"/>
  <c r="E131" i="1"/>
  <c r="E125" i="1"/>
  <c r="E122" i="1"/>
  <c r="E119" i="1"/>
  <c r="E116" i="1"/>
  <c r="E113" i="1"/>
  <c r="E110" i="1"/>
  <c r="E107" i="1"/>
  <c r="E104" i="1"/>
  <c r="E101" i="1"/>
  <c r="E183" i="1"/>
  <c r="E180" i="1"/>
  <c r="E177" i="1"/>
  <c r="E174" i="1"/>
  <c r="E171" i="1"/>
  <c r="E168" i="1"/>
  <c r="E165" i="1"/>
  <c r="E162" i="1"/>
  <c r="E159" i="1"/>
  <c r="E156" i="1"/>
  <c r="E153" i="1"/>
  <c r="E150" i="1"/>
  <c r="E147" i="1"/>
  <c r="K61" i="1"/>
  <c r="E45" i="1"/>
  <c r="E42" i="1"/>
  <c r="E39" i="1"/>
  <c r="E36" i="1"/>
  <c r="E33" i="1"/>
  <c r="E30" i="1"/>
  <c r="E27" i="1"/>
  <c r="E24" i="1"/>
  <c r="E21" i="1"/>
  <c r="E18" i="1"/>
  <c r="E15" i="1"/>
  <c r="E12" i="1"/>
  <c r="E9" i="1"/>
  <c r="E48" i="1" s="1"/>
  <c r="K8" i="1"/>
  <c r="E94" i="1" l="1"/>
  <c r="E186" i="1"/>
  <c r="E140" i="1"/>
</calcChain>
</file>

<file path=xl/sharedStrings.xml><?xml version="1.0" encoding="utf-8"?>
<sst xmlns="http://schemas.openxmlformats.org/spreadsheetml/2006/main" count="265" uniqueCount="95">
  <si>
    <t xml:space="preserve">วิธีคำนวณเงินปันผล = </t>
  </si>
  <si>
    <t>ค่าหุ้น x อัตราเงินปันผล x จำนวนวัน</t>
  </si>
  <si>
    <t>100 x 365</t>
  </si>
  <si>
    <t>ให้นำดอกเบี้ยเงินกู้ทุกประเภทที่เสียให้สหกรณ์ฯ</t>
  </si>
  <si>
    <t>สมมุติ</t>
  </si>
  <si>
    <t>ตั้งแต่วันที่  1  ตุลาคม  2566 - 30  กันยายน  2567  รวมกัน</t>
  </si>
  <si>
    <t>อัตราเงินปันผล  ปี  2567  =</t>
  </si>
  <si>
    <t>แล้วนำไปคูณกับอัตราเงินเฉลี่ยคืน</t>
  </si>
  <si>
    <r>
      <t>หมายเหตุ</t>
    </r>
    <r>
      <rPr>
        <sz val="11"/>
        <rFont val="Calibri"/>
        <family val="2"/>
        <scheme val="minor"/>
      </rPr>
      <t xml:space="preserve">  กรุณาใส่ตัวเลขลงในตาราง</t>
    </r>
  </si>
  <si>
    <t>กรุณาใส่ตัวเลขในช่อง</t>
  </si>
  <si>
    <t>ดอกเบี้ยเงินกู้ทั้งสิ้น</t>
  </si>
  <si>
    <t>อัตราเงินเฉลี่ยคืน</t>
  </si>
  <si>
    <t>เงินเฉลี่ยคืน</t>
  </si>
  <si>
    <t>วันที่</t>
  </si>
  <si>
    <t>ทุนเรือนหุ้น</t>
  </si>
  <si>
    <t>จำนวนวัน</t>
  </si>
  <si>
    <t>สูตรคำนวณ</t>
  </si>
  <si>
    <t>เงินปันผล</t>
  </si>
  <si>
    <t xml:space="preserve"> 1 ต.ค. 66</t>
  </si>
  <si>
    <t>......... x 4.64</t>
  </si>
  <si>
    <t>หุ้นต้นปี</t>
  </si>
  <si>
    <t xml:space="preserve"> 26 ต.ค. 66</t>
  </si>
  <si>
    <t>......... x 4.64 x 340</t>
  </si>
  <si>
    <t>ส่งหุ้นเดือนละ</t>
  </si>
  <si>
    <t xml:space="preserve"> 26 พ.ย. 66</t>
  </si>
  <si>
    <t>......... x 4.64 x 309</t>
  </si>
  <si>
    <t xml:space="preserve"> 25 ธ.ค. 66</t>
  </si>
  <si>
    <t>......... x 4.64 x 280</t>
  </si>
  <si>
    <t xml:space="preserve"> 26 ม.ค. 67</t>
  </si>
  <si>
    <t>......... x 4.64 x 248</t>
  </si>
  <si>
    <t xml:space="preserve"> 23 ก.พ. 67</t>
  </si>
  <si>
    <t>......... x 4.64 x 220</t>
  </si>
  <si>
    <t xml:space="preserve"> 26 มี.ค. 67</t>
  </si>
  <si>
    <t>......... x 4.64 x 188</t>
  </si>
  <si>
    <t xml:space="preserve"> 25 เม.ย. 67</t>
  </si>
  <si>
    <t>......... x 4.64 x 158</t>
  </si>
  <si>
    <t xml:space="preserve"> 28 พ.ค. 67</t>
  </si>
  <si>
    <t>......... x 4.64 x 125</t>
  </si>
  <si>
    <t xml:space="preserve"> 25 มิ.ย. 67</t>
  </si>
  <si>
    <t>......... x 4.64 x 97</t>
  </si>
  <si>
    <t xml:space="preserve"> 25 ก.ค. 67</t>
  </si>
  <si>
    <t>......... x 4.64 x 67</t>
  </si>
  <si>
    <t xml:space="preserve"> 27 ส.ค. 67</t>
  </si>
  <si>
    <t>......... x 4.64 x 34</t>
  </si>
  <si>
    <t xml:space="preserve"> 25 ก.ย. 67</t>
  </si>
  <si>
    <t>......... x 4.64 x 5</t>
  </si>
  <si>
    <t>*** สูตรคำนวณนี้ ใช้เฉพาะกรณีสมาชิกชำระเงินงวดตรงตามวันที่กรมบัญชีกลางกำหนดเท่านั้น</t>
  </si>
  <si>
    <t xml:space="preserve">      กรณีสมาชิกส่งชำระเงินงวดไม่ตรงตามวันดังกล่าว หากต้องการคำนวณ กรุณาติดต่อเจ้าหน้าที่สหกรณ์ฯ ขอบคุณค่ะ ***</t>
  </si>
  <si>
    <t>คำนวณกรณี  สมาชิกส่งค่าหุ้นไม่ตรงตามวันเงินเดือนออก</t>
  </si>
  <si>
    <r>
      <t xml:space="preserve">วิธีคำนวณเงินเฉลี่ยคืน  </t>
    </r>
    <r>
      <rPr>
        <sz val="11"/>
        <rFont val="Calibri"/>
        <family val="2"/>
        <scheme val="minor"/>
      </rPr>
      <t>(อัตราเงินเฉลี่ยคืน = 7.75%)</t>
    </r>
  </si>
  <si>
    <t xml:space="preserve"> 1 ต.ค. 65</t>
  </si>
  <si>
    <t>......... x 4.72 x 365</t>
  </si>
  <si>
    <t>ตั้งแต่วันที่  1  ตุลาคม  2565 - 30  กันยายน  2566  รวมกัน</t>
  </si>
  <si>
    <t xml:space="preserve"> 31 ต.ค. 65</t>
  </si>
  <si>
    <t>......... x 4.72 x 334</t>
  </si>
  <si>
    <t xml:space="preserve"> 30 พ.ย. 65</t>
  </si>
  <si>
    <t>......... x 4.72 x 304</t>
  </si>
  <si>
    <t xml:space="preserve"> 29 ธ.ค. 65</t>
  </si>
  <si>
    <t>......... x 4.72 x 275</t>
  </si>
  <si>
    <t xml:space="preserve"> 31 ม.ค. 66</t>
  </si>
  <si>
    <t>......... x 4.72 x 242</t>
  </si>
  <si>
    <t xml:space="preserve"> 28 ก.พ. 66</t>
  </si>
  <si>
    <t>......... x 4.72 x 214</t>
  </si>
  <si>
    <t xml:space="preserve"> 31 มี.ค. 66</t>
  </si>
  <si>
    <t>......... x 4.72 x 183</t>
  </si>
  <si>
    <t xml:space="preserve"> 28 เม.ย. 66</t>
  </si>
  <si>
    <t>......... x 4.72 x 155</t>
  </si>
  <si>
    <t xml:space="preserve"> 31 พ.ค. 66</t>
  </si>
  <si>
    <t>......... x 4.72 x 122</t>
  </si>
  <si>
    <t xml:space="preserve"> 30 มิ.ย. 66</t>
  </si>
  <si>
    <t>......... x 4.72 x 92</t>
  </si>
  <si>
    <t xml:space="preserve"> 27 ก.ค. 66</t>
  </si>
  <si>
    <t>......... x 4.72 x 65</t>
  </si>
  <si>
    <t xml:space="preserve"> 31 ส.ค. 66</t>
  </si>
  <si>
    <t>......... x 4.72 x 30</t>
  </si>
  <si>
    <t xml:space="preserve"> 29 ก.ย. 66</t>
  </si>
  <si>
    <t>......... x 4.72 x 1</t>
  </si>
  <si>
    <r>
      <t xml:space="preserve">วิธีคำนวณเงินเฉลี่ยคืน  </t>
    </r>
    <r>
      <rPr>
        <sz val="11"/>
        <rFont val="Calibri"/>
        <family val="2"/>
        <scheme val="minor"/>
      </rPr>
      <t>(</t>
    </r>
    <r>
      <rPr>
        <sz val="11"/>
        <color rgb="FFFF0000"/>
        <rFont val="Calibri"/>
        <family val="2"/>
        <scheme val="minor"/>
      </rPr>
      <t>สมมุติ</t>
    </r>
    <r>
      <rPr>
        <sz val="11"/>
        <rFont val="Calibri"/>
        <family val="2"/>
        <scheme val="minor"/>
      </rPr>
      <t xml:space="preserve">  อัตราเงินเฉลี่ยคืน = 7.00%)</t>
    </r>
  </si>
  <si>
    <t>นายแก้ว  อินทรอุทก  No.2317</t>
  </si>
  <si>
    <t xml:space="preserve"> 31 ต.ค. 66</t>
  </si>
  <si>
    <t xml:space="preserve"> 30 พ.ย. 66</t>
  </si>
  <si>
    <t xml:space="preserve"> 28 ธ.ค. 66</t>
  </si>
  <si>
    <t xml:space="preserve"> 31 ม.ค. 67</t>
  </si>
  <si>
    <t xml:space="preserve"> 26 มิ.ย. 67</t>
  </si>
  <si>
    <t>......... x 4.64 x 96</t>
  </si>
  <si>
    <t>......... x 4.64 x 243</t>
  </si>
  <si>
    <t>......... x 4.64 x 277</t>
  </si>
  <si>
    <t>......... x 4.64 x 305</t>
  </si>
  <si>
    <t>......... x 4.64 x 335</t>
  </si>
  <si>
    <t xml:space="preserve"> 24 ม.ค. 67</t>
  </si>
  <si>
    <t xml:space="preserve"> 24 ธ.ค. 66</t>
  </si>
  <si>
    <t xml:space="preserve"> 1 ธ.ค. 66</t>
  </si>
  <si>
    <t xml:space="preserve"> 24 ต.ค. 66</t>
  </si>
  <si>
    <t>นายเลิศชาย  เลิศวุฒิ  No.1608</t>
  </si>
  <si>
    <t>นางอมรรัตน์  เกษมโชติพัฒน์  No.200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</si>
</sst>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2" fillId="0" borderId="1" xfId="0" applyFont="1" applyBorder="1"/>
    <xf numFmtId="0" fontId="4" fillId="2" borderId="2" xfId="2" applyFont="1" applyFill="1" applyBorder="1"/>
    <xf numFmtId="0" fontId="5" fillId="2" borderId="0" xfId="2" applyFont="1" applyFill="1"/>
    <xf numFmtId="0" fontId="4" fillId="0" borderId="2" xfId="2" applyFont="1" applyBorder="1"/>
    <xf numFmtId="0" fontId="5" fillId="0" borderId="0" xfId="2" applyFont="1"/>
    <xf numFmtId="0" fontId="6" fillId="0" borderId="0" xfId="0" applyFont="1"/>
    <xf numFmtId="0" fontId="5" fillId="0" borderId="2" xfId="2" applyFont="1" applyBorder="1"/>
    <xf numFmtId="43" fontId="2" fillId="0" borderId="0" xfId="1" applyFont="1"/>
    <xf numFmtId="0" fontId="5" fillId="3" borderId="4" xfId="2" applyFont="1" applyFill="1" applyBorder="1"/>
    <xf numFmtId="0" fontId="2" fillId="4" borderId="0" xfId="0" applyFont="1" applyFill="1"/>
    <xf numFmtId="0" fontId="7" fillId="0" borderId="0" xfId="0" applyFont="1"/>
    <xf numFmtId="0" fontId="5" fillId="0" borderId="0" xfId="2" applyFont="1" applyAlignment="1">
      <alignment horizontal="center"/>
    </xf>
    <xf numFmtId="0" fontId="5" fillId="0" borderId="1" xfId="2" applyFont="1" applyBorder="1" applyAlignment="1">
      <alignment horizontal="center"/>
    </xf>
    <xf numFmtId="0" fontId="2" fillId="5" borderId="0" xfId="0" applyFont="1" applyFill="1" applyAlignment="1">
      <alignment horizontal="center"/>
    </xf>
    <xf numFmtId="43" fontId="2" fillId="4" borderId="5" xfId="1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3" fontId="2" fillId="0" borderId="5" xfId="0" applyNumberFormat="1" applyFont="1" applyBorder="1"/>
    <xf numFmtId="0" fontId="2" fillId="0" borderId="2" xfId="0" applyFont="1" applyBorder="1"/>
    <xf numFmtId="0" fontId="5" fillId="0" borderId="0" xfId="0" applyFont="1"/>
    <xf numFmtId="43" fontId="5" fillId="0" borderId="5" xfId="0" applyNumberFormat="1" applyFont="1" applyBorder="1"/>
    <xf numFmtId="43" fontId="10" fillId="6" borderId="0" xfId="0" applyNumberFormat="1" applyFont="1" applyFill="1"/>
    <xf numFmtId="0" fontId="5" fillId="0" borderId="1" xfId="2" applyFont="1" applyBorder="1"/>
    <xf numFmtId="43" fontId="9" fillId="6" borderId="0" xfId="0" applyNumberFormat="1" applyFont="1" applyFill="1"/>
    <xf numFmtId="0" fontId="11" fillId="7" borderId="0" xfId="0" applyFont="1" applyFill="1"/>
    <xf numFmtId="0" fontId="2" fillId="7" borderId="0" xfId="0" applyFont="1" applyFill="1"/>
    <xf numFmtId="43" fontId="8" fillId="2" borderId="3" xfId="2" applyNumberFormat="1" applyFont="1" applyFill="1" applyBorder="1" applyAlignment="1">
      <alignment horizontal="center"/>
    </xf>
    <xf numFmtId="43" fontId="8" fillId="2" borderId="0" xfId="2" applyNumberFormat="1" applyFont="1" applyFill="1" applyAlignment="1">
      <alignment horizontal="center"/>
    </xf>
    <xf numFmtId="0" fontId="4" fillId="0" borderId="2" xfId="2" applyFont="1" applyBorder="1" applyAlignment="1">
      <alignment horizontal="left"/>
    </xf>
    <xf numFmtId="0" fontId="4" fillId="0" borderId="0" xfId="2" applyFont="1" applyAlignment="1">
      <alignment horizontal="left"/>
    </xf>
    <xf numFmtId="43" fontId="8" fillId="3" borderId="3" xfId="3" applyFont="1" applyFill="1" applyBorder="1" applyAlignment="1">
      <alignment horizontal="center"/>
    </xf>
    <xf numFmtId="43" fontId="8" fillId="3" borderId="0" xfId="3" applyFont="1" applyFill="1" applyBorder="1" applyAlignment="1">
      <alignment horizontal="center"/>
    </xf>
    <xf numFmtId="2" fontId="8" fillId="0" borderId="0" xfId="2" applyNumberFormat="1" applyFont="1" applyAlignment="1">
      <alignment horizontal="center"/>
    </xf>
    <xf numFmtId="0" fontId="9" fillId="6" borderId="0" xfId="0" applyFont="1" applyFill="1" applyAlignment="1">
      <alignment horizontal="center"/>
    </xf>
    <xf numFmtId="0" fontId="2" fillId="0" borderId="3" xfId="0" applyFont="1" applyBorder="1" applyAlignment="1">
      <alignment horizontal="center"/>
    </xf>
  </cellXfs>
  <cellStyles count="4">
    <cellStyle name="Comma 5" xfId="3" xr:uid="{60A7A7B8-8D49-4085-81EF-E5D2A2382F9F}"/>
    <cellStyle name="Normal 4" xfId="2" xr:uid="{D9BFEB24-B8C2-494A-8FD3-D95A41776D09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C5735-306A-4923-9931-81F5CA37CCEA}">
  <sheetPr>
    <pageSetUpPr fitToPage="1"/>
  </sheetPr>
  <dimension ref="A1:K189"/>
  <sheetViews>
    <sheetView tabSelected="1" workbookViewId="0">
      <selection activeCell="E15" sqref="E15"/>
    </sheetView>
  </sheetViews>
  <sheetFormatPr defaultRowHeight="15"/>
  <cols>
    <col min="1" max="1" width="12.85546875" style="1" bestFit="1" customWidth="1"/>
    <col min="2" max="2" width="11.5703125" style="1" bestFit="1" customWidth="1"/>
    <col min="3" max="3" width="9" style="1" bestFit="1" customWidth="1"/>
    <col min="4" max="4" width="17.85546875" style="1" bestFit="1" customWidth="1"/>
    <col min="5" max="5" width="20.140625" style="1" bestFit="1" customWidth="1"/>
    <col min="6" max="6" width="2.7109375" style="1" customWidth="1"/>
    <col min="7" max="7" width="9.140625" style="1"/>
    <col min="8" max="8" width="19" style="1" bestFit="1" customWidth="1"/>
    <col min="9" max="9" width="15.7109375" style="1" bestFit="1" customWidth="1"/>
    <col min="10" max="10" width="0" style="1" hidden="1" customWidth="1"/>
    <col min="11" max="11" width="15.42578125" style="1" bestFit="1" customWidth="1"/>
    <col min="12" max="16384" width="9.140625" style="1"/>
  </cols>
  <sheetData>
    <row r="1" spans="1:11">
      <c r="A1" s="1" t="s">
        <v>0</v>
      </c>
      <c r="C1" s="2" t="s">
        <v>1</v>
      </c>
      <c r="D1" s="2"/>
      <c r="G1" s="3" t="s">
        <v>77</v>
      </c>
      <c r="H1" s="4"/>
      <c r="I1" s="4"/>
      <c r="J1" s="4"/>
      <c r="K1" s="4"/>
    </row>
    <row r="2" spans="1:11">
      <c r="C2" s="36" t="s">
        <v>2</v>
      </c>
      <c r="D2" s="36"/>
      <c r="G2" s="5"/>
      <c r="H2" s="6" t="s">
        <v>3</v>
      </c>
      <c r="I2" s="6"/>
      <c r="J2" s="6"/>
      <c r="K2" s="6"/>
    </row>
    <row r="3" spans="1:11">
      <c r="A3" s="12" t="s">
        <v>4</v>
      </c>
      <c r="G3" s="8" t="s">
        <v>5</v>
      </c>
      <c r="H3" s="6"/>
      <c r="I3" s="6"/>
      <c r="J3" s="6"/>
      <c r="K3" s="6"/>
    </row>
    <row r="4" spans="1:11">
      <c r="A4" s="1" t="s">
        <v>6</v>
      </c>
      <c r="C4" s="9">
        <v>4.6399999999999997</v>
      </c>
      <c r="G4" s="8" t="s">
        <v>7</v>
      </c>
      <c r="H4" s="6"/>
      <c r="I4" s="6"/>
      <c r="J4" s="6"/>
      <c r="K4" s="6"/>
    </row>
    <row r="5" spans="1:11">
      <c r="G5" s="30" t="s">
        <v>8</v>
      </c>
      <c r="H5" s="31"/>
      <c r="I5" s="31"/>
      <c r="J5" s="6"/>
      <c r="K5" s="10"/>
    </row>
    <row r="6" spans="1:11">
      <c r="A6" s="1" t="s">
        <v>9</v>
      </c>
      <c r="C6" s="11"/>
      <c r="G6" s="8"/>
      <c r="H6" s="6"/>
      <c r="I6" s="6"/>
      <c r="J6" s="6"/>
      <c r="K6" s="6"/>
    </row>
    <row r="7" spans="1:11">
      <c r="A7" s="12" t="s">
        <v>94</v>
      </c>
      <c r="G7" s="8"/>
      <c r="H7" s="13" t="s">
        <v>10</v>
      </c>
      <c r="I7" s="14" t="s">
        <v>11</v>
      </c>
      <c r="J7" s="6"/>
      <c r="K7" s="13" t="s">
        <v>12</v>
      </c>
    </row>
    <row r="8" spans="1:11">
      <c r="A8" s="15" t="s">
        <v>13</v>
      </c>
      <c r="B8" s="15" t="s">
        <v>14</v>
      </c>
      <c r="C8" s="15" t="s">
        <v>15</v>
      </c>
      <c r="D8" s="15" t="s">
        <v>16</v>
      </c>
      <c r="E8" s="15" t="s">
        <v>17</v>
      </c>
      <c r="G8" s="8"/>
      <c r="H8" s="32">
        <v>82356.240000000005</v>
      </c>
      <c r="I8" s="34">
        <v>7</v>
      </c>
      <c r="J8" s="13">
        <v>100</v>
      </c>
      <c r="K8" s="28">
        <f>H8*I8/J8</f>
        <v>5764.9368000000004</v>
      </c>
    </row>
    <row r="9" spans="1:11">
      <c r="A9" s="1" t="s">
        <v>18</v>
      </c>
      <c r="B9" s="16">
        <v>290930</v>
      </c>
      <c r="C9" s="17">
        <v>366</v>
      </c>
      <c r="D9" s="18" t="s">
        <v>19</v>
      </c>
      <c r="E9" s="19">
        <f>B9*C4/100</f>
        <v>13499.152</v>
      </c>
      <c r="G9" s="20"/>
      <c r="H9" s="33"/>
      <c r="I9" s="34"/>
      <c r="K9" s="29"/>
    </row>
    <row r="10" spans="1:11">
      <c r="A10" s="1" t="s">
        <v>20</v>
      </c>
      <c r="D10" s="17">
        <v>100</v>
      </c>
      <c r="G10" s="20"/>
    </row>
    <row r="11" spans="1:11">
      <c r="D11" s="17"/>
      <c r="G11" s="20"/>
    </row>
    <row r="12" spans="1:11">
      <c r="A12" s="21" t="s">
        <v>21</v>
      </c>
      <c r="B12" s="16">
        <v>500</v>
      </c>
      <c r="C12" s="17">
        <v>340</v>
      </c>
      <c r="D12" s="18" t="s">
        <v>22</v>
      </c>
      <c r="E12" s="19">
        <f>B12*C4/100*C12/365</f>
        <v>21.610958904109587</v>
      </c>
      <c r="G12" s="20"/>
    </row>
    <row r="13" spans="1:11">
      <c r="A13" s="1" t="s">
        <v>23</v>
      </c>
      <c r="D13" s="17" t="s">
        <v>2</v>
      </c>
      <c r="G13" s="20"/>
    </row>
    <row r="14" spans="1:11">
      <c r="G14" s="20"/>
    </row>
    <row r="15" spans="1:11">
      <c r="A15" s="21" t="s">
        <v>24</v>
      </c>
      <c r="B15" s="16">
        <v>500</v>
      </c>
      <c r="C15" s="17">
        <v>309</v>
      </c>
      <c r="D15" s="18" t="s">
        <v>25</v>
      </c>
      <c r="E15" s="19">
        <f>B15*C4/100*C15/365</f>
        <v>19.64054794520548</v>
      </c>
      <c r="G15" s="20"/>
    </row>
    <row r="16" spans="1:11">
      <c r="A16" s="1" t="s">
        <v>23</v>
      </c>
      <c r="D16" s="17" t="s">
        <v>2</v>
      </c>
      <c r="G16" s="20"/>
    </row>
    <row r="17" spans="1:7">
      <c r="G17" s="20"/>
    </row>
    <row r="18" spans="1:7">
      <c r="A18" s="21" t="s">
        <v>26</v>
      </c>
      <c r="B18" s="16">
        <v>500</v>
      </c>
      <c r="C18" s="17">
        <v>280</v>
      </c>
      <c r="D18" s="18" t="s">
        <v>27</v>
      </c>
      <c r="E18" s="19">
        <f>B18*C4/100*C18/365</f>
        <v>17.797260273972604</v>
      </c>
      <c r="G18" s="20"/>
    </row>
    <row r="19" spans="1:7">
      <c r="A19" s="1" t="s">
        <v>23</v>
      </c>
      <c r="D19" s="17" t="s">
        <v>2</v>
      </c>
      <c r="G19" s="20"/>
    </row>
    <row r="20" spans="1:7">
      <c r="G20" s="20"/>
    </row>
    <row r="21" spans="1:7">
      <c r="A21" s="1" t="s">
        <v>28</v>
      </c>
      <c r="B21" s="16">
        <v>500</v>
      </c>
      <c r="C21" s="17">
        <v>248</v>
      </c>
      <c r="D21" s="18" t="s">
        <v>29</v>
      </c>
      <c r="E21" s="19">
        <f>B21*C4/100*C21/365</f>
        <v>15.763287671232876</v>
      </c>
      <c r="G21" s="20"/>
    </row>
    <row r="22" spans="1:7">
      <c r="A22" s="1" t="s">
        <v>23</v>
      </c>
      <c r="D22" s="17" t="s">
        <v>2</v>
      </c>
      <c r="G22" s="20"/>
    </row>
    <row r="23" spans="1:7">
      <c r="G23" s="20"/>
    </row>
    <row r="24" spans="1:7">
      <c r="A24" s="1" t="s">
        <v>30</v>
      </c>
      <c r="B24" s="16">
        <v>500</v>
      </c>
      <c r="C24" s="17">
        <v>220</v>
      </c>
      <c r="D24" s="18" t="s">
        <v>31</v>
      </c>
      <c r="E24" s="19">
        <f>B24*C4/100*C24/365</f>
        <v>13.983561643835616</v>
      </c>
      <c r="G24" s="20"/>
    </row>
    <row r="25" spans="1:7">
      <c r="A25" s="1" t="s">
        <v>23</v>
      </c>
      <c r="D25" s="17" t="s">
        <v>2</v>
      </c>
      <c r="G25" s="20"/>
    </row>
    <row r="26" spans="1:7">
      <c r="G26" s="20"/>
    </row>
    <row r="27" spans="1:7">
      <c r="A27" s="1" t="s">
        <v>32</v>
      </c>
      <c r="B27" s="16">
        <v>500</v>
      </c>
      <c r="C27" s="17">
        <v>188</v>
      </c>
      <c r="D27" s="18" t="s">
        <v>33</v>
      </c>
      <c r="E27" s="19">
        <f>B27*C4/100*C27/365</f>
        <v>11.949589041095889</v>
      </c>
      <c r="G27" s="20"/>
    </row>
    <row r="28" spans="1:7">
      <c r="A28" s="1" t="s">
        <v>23</v>
      </c>
      <c r="D28" s="17" t="s">
        <v>2</v>
      </c>
      <c r="G28" s="20"/>
    </row>
    <row r="29" spans="1:7">
      <c r="G29" s="20"/>
    </row>
    <row r="30" spans="1:7">
      <c r="A30" s="1" t="s">
        <v>34</v>
      </c>
      <c r="B30" s="16">
        <v>500</v>
      </c>
      <c r="C30" s="17">
        <v>158</v>
      </c>
      <c r="D30" s="18" t="s">
        <v>35</v>
      </c>
      <c r="E30" s="19">
        <f>B30*C4/100*C30/365</f>
        <v>10.042739726027397</v>
      </c>
      <c r="G30" s="20"/>
    </row>
    <row r="31" spans="1:7">
      <c r="A31" s="1" t="s">
        <v>23</v>
      </c>
      <c r="D31" s="17" t="s">
        <v>2</v>
      </c>
      <c r="G31" s="20"/>
    </row>
    <row r="32" spans="1:7">
      <c r="G32" s="20"/>
    </row>
    <row r="33" spans="1:7">
      <c r="A33" s="1" t="s">
        <v>36</v>
      </c>
      <c r="B33" s="16">
        <v>500</v>
      </c>
      <c r="C33" s="17">
        <v>125</v>
      </c>
      <c r="D33" s="18" t="s">
        <v>37</v>
      </c>
      <c r="E33" s="19">
        <f>B33*C4/100*C33/365</f>
        <v>7.9452054794520546</v>
      </c>
      <c r="G33" s="20"/>
    </row>
    <row r="34" spans="1:7">
      <c r="A34" s="1" t="s">
        <v>23</v>
      </c>
      <c r="D34" s="17" t="s">
        <v>2</v>
      </c>
      <c r="G34" s="20"/>
    </row>
    <row r="35" spans="1:7">
      <c r="G35" s="20"/>
    </row>
    <row r="36" spans="1:7">
      <c r="A36" s="1" t="s">
        <v>38</v>
      </c>
      <c r="B36" s="16">
        <v>500</v>
      </c>
      <c r="C36" s="17">
        <v>97</v>
      </c>
      <c r="D36" s="18" t="s">
        <v>39</v>
      </c>
      <c r="E36" s="19">
        <f>B36*C4/100*C36/365</f>
        <v>6.1654794520547949</v>
      </c>
      <c r="G36" s="20"/>
    </row>
    <row r="37" spans="1:7">
      <c r="A37" s="1" t="s">
        <v>23</v>
      </c>
      <c r="D37" s="17" t="s">
        <v>2</v>
      </c>
      <c r="G37" s="20"/>
    </row>
    <row r="38" spans="1:7">
      <c r="G38" s="20"/>
    </row>
    <row r="39" spans="1:7">
      <c r="A39" s="1" t="s">
        <v>40</v>
      </c>
      <c r="B39" s="16">
        <v>500</v>
      </c>
      <c r="C39" s="17">
        <v>67</v>
      </c>
      <c r="D39" s="18" t="s">
        <v>41</v>
      </c>
      <c r="E39" s="22">
        <f>B39*C4/100*C39/365</f>
        <v>4.2586301369863007</v>
      </c>
      <c r="G39" s="20"/>
    </row>
    <row r="40" spans="1:7">
      <c r="A40" s="1" t="s">
        <v>23</v>
      </c>
      <c r="D40" s="17" t="s">
        <v>2</v>
      </c>
      <c r="G40" s="20"/>
    </row>
    <row r="41" spans="1:7">
      <c r="G41" s="20"/>
    </row>
    <row r="42" spans="1:7">
      <c r="A42" s="1" t="s">
        <v>42</v>
      </c>
      <c r="B42" s="16">
        <v>500</v>
      </c>
      <c r="C42" s="17">
        <v>34</v>
      </c>
      <c r="D42" s="18" t="s">
        <v>43</v>
      </c>
      <c r="E42" s="22">
        <f>B42*C4/100*C42/365</f>
        <v>2.1610958904109587</v>
      </c>
      <c r="G42" s="20"/>
    </row>
    <row r="43" spans="1:7">
      <c r="A43" s="1" t="s">
        <v>23</v>
      </c>
      <c r="D43" s="17" t="s">
        <v>2</v>
      </c>
      <c r="G43" s="20"/>
    </row>
    <row r="44" spans="1:7">
      <c r="G44" s="20"/>
    </row>
    <row r="45" spans="1:7">
      <c r="A45" s="1" t="s">
        <v>44</v>
      </c>
      <c r="B45" s="16">
        <v>500</v>
      </c>
      <c r="C45" s="17">
        <v>5</v>
      </c>
      <c r="D45" s="18" t="s">
        <v>45</v>
      </c>
      <c r="E45" s="19">
        <f>B45*C4/100*C45/365</f>
        <v>0.31780821917808222</v>
      </c>
      <c r="G45" s="20"/>
    </row>
    <row r="46" spans="1:7">
      <c r="A46" s="1" t="s">
        <v>23</v>
      </c>
      <c r="D46" s="17" t="s">
        <v>2</v>
      </c>
      <c r="G46" s="20"/>
    </row>
    <row r="47" spans="1:7">
      <c r="G47" s="20"/>
    </row>
    <row r="48" spans="1:7" ht="28.5">
      <c r="A48" s="35" t="s">
        <v>17</v>
      </c>
      <c r="B48" s="35"/>
      <c r="C48" s="35"/>
      <c r="D48" s="35"/>
      <c r="E48" s="23">
        <f>SUM(E9:E47)</f>
        <v>13630.788164383564</v>
      </c>
      <c r="G48" s="20"/>
    </row>
    <row r="50" spans="1:11">
      <c r="A50" s="1" t="s">
        <v>46</v>
      </c>
    </row>
    <row r="51" spans="1:11">
      <c r="A51" s="1" t="s">
        <v>47</v>
      </c>
    </row>
    <row r="52" spans="1:11">
      <c r="A52" s="26" t="s">
        <v>93</v>
      </c>
      <c r="B52" s="27"/>
    </row>
    <row r="53" spans="1:11">
      <c r="A53" s="12" t="s">
        <v>48</v>
      </c>
    </row>
    <row r="54" spans="1:11">
      <c r="A54" s="15" t="s">
        <v>13</v>
      </c>
      <c r="B54" s="15" t="s">
        <v>14</v>
      </c>
      <c r="C54" s="15" t="s">
        <v>15</v>
      </c>
      <c r="D54" s="15" t="s">
        <v>16</v>
      </c>
      <c r="E54" s="15" t="s">
        <v>17</v>
      </c>
      <c r="G54" s="3" t="s">
        <v>49</v>
      </c>
      <c r="H54" s="4"/>
      <c r="I54" s="4"/>
      <c r="J54" s="4"/>
      <c r="K54" s="4"/>
    </row>
    <row r="55" spans="1:11">
      <c r="A55" s="1" t="s">
        <v>18</v>
      </c>
      <c r="B55" s="16">
        <v>4110000</v>
      </c>
      <c r="C55" s="17">
        <v>366</v>
      </c>
      <c r="D55" s="18" t="s">
        <v>19</v>
      </c>
      <c r="E55" s="19">
        <f>B55*C4/100</f>
        <v>190704</v>
      </c>
      <c r="G55" s="5"/>
      <c r="H55" s="6" t="s">
        <v>3</v>
      </c>
      <c r="I55" s="6"/>
      <c r="J55" s="6"/>
      <c r="K55" s="6"/>
    </row>
    <row r="56" spans="1:11">
      <c r="A56" s="1" t="s">
        <v>20</v>
      </c>
      <c r="D56" s="17">
        <v>100</v>
      </c>
      <c r="G56" s="8" t="s">
        <v>52</v>
      </c>
      <c r="H56" s="6"/>
      <c r="I56" s="6"/>
      <c r="J56" s="6"/>
      <c r="K56" s="6"/>
    </row>
    <row r="57" spans="1:11">
      <c r="D57" s="17"/>
      <c r="G57" s="8" t="s">
        <v>7</v>
      </c>
      <c r="H57" s="6"/>
      <c r="I57" s="6"/>
      <c r="J57" s="6"/>
      <c r="K57" s="6"/>
    </row>
    <row r="58" spans="1:11">
      <c r="A58" s="21" t="s">
        <v>92</v>
      </c>
      <c r="B58" s="16">
        <v>20000</v>
      </c>
      <c r="C58" s="17">
        <v>342</v>
      </c>
      <c r="D58" s="18" t="s">
        <v>22</v>
      </c>
      <c r="E58" s="19">
        <f>B58*C4/100*C58/365</f>
        <v>869.52328767123288</v>
      </c>
      <c r="G58" s="30" t="s">
        <v>8</v>
      </c>
      <c r="H58" s="31"/>
      <c r="I58" s="31"/>
      <c r="J58" s="6"/>
      <c r="K58" s="10"/>
    </row>
    <row r="59" spans="1:11">
      <c r="A59" s="1" t="s">
        <v>23</v>
      </c>
      <c r="D59" s="17" t="s">
        <v>2</v>
      </c>
      <c r="G59" s="8"/>
      <c r="H59" s="6"/>
      <c r="I59" s="6"/>
      <c r="J59" s="6"/>
      <c r="K59" s="6"/>
    </row>
    <row r="60" spans="1:11">
      <c r="G60" s="8"/>
      <c r="H60" s="13" t="s">
        <v>10</v>
      </c>
      <c r="I60" s="24" t="s">
        <v>11</v>
      </c>
      <c r="J60" s="6"/>
      <c r="K60" s="13" t="s">
        <v>12</v>
      </c>
    </row>
    <row r="61" spans="1:11">
      <c r="A61" s="21" t="s">
        <v>91</v>
      </c>
      <c r="B61" s="16">
        <v>20000</v>
      </c>
      <c r="C61" s="17">
        <v>304</v>
      </c>
      <c r="D61" s="18" t="s">
        <v>25</v>
      </c>
      <c r="E61" s="19">
        <f>B61*C4/100*C61/365</f>
        <v>772.90958904109584</v>
      </c>
      <c r="G61" s="8"/>
      <c r="H61" s="32">
        <v>15657.28</v>
      </c>
      <c r="I61" s="34">
        <v>7.75</v>
      </c>
      <c r="J61" s="13">
        <v>100</v>
      </c>
      <c r="K61" s="28">
        <f>H61*I61/J61</f>
        <v>1213.4392</v>
      </c>
    </row>
    <row r="62" spans="1:11">
      <c r="A62" s="1" t="s">
        <v>23</v>
      </c>
      <c r="D62" s="17" t="s">
        <v>2</v>
      </c>
      <c r="G62" s="20"/>
      <c r="H62" s="33"/>
      <c r="I62" s="34"/>
      <c r="K62" s="29"/>
    </row>
    <row r="64" spans="1:11">
      <c r="A64" s="21" t="s">
        <v>90</v>
      </c>
      <c r="B64" s="16">
        <v>20000</v>
      </c>
      <c r="C64" s="17">
        <v>281</v>
      </c>
      <c r="D64" s="18" t="s">
        <v>27</v>
      </c>
      <c r="E64" s="19">
        <f>B64*C4/100*C64/365</f>
        <v>714.43287671232872</v>
      </c>
    </row>
    <row r="65" spans="1:5">
      <c r="A65" s="1" t="s">
        <v>23</v>
      </c>
      <c r="D65" s="17" t="s">
        <v>2</v>
      </c>
    </row>
    <row r="67" spans="1:5">
      <c r="A67" s="1" t="s">
        <v>89</v>
      </c>
      <c r="B67" s="16">
        <v>20000</v>
      </c>
      <c r="C67" s="17">
        <v>250</v>
      </c>
      <c r="D67" s="18" t="s">
        <v>29</v>
      </c>
      <c r="E67" s="19">
        <f>B67*C4/100*C67/365</f>
        <v>635.61643835616439</v>
      </c>
    </row>
    <row r="68" spans="1:5">
      <c r="A68" s="1" t="s">
        <v>23</v>
      </c>
      <c r="D68" s="17" t="s">
        <v>2</v>
      </c>
    </row>
    <row r="70" spans="1:5">
      <c r="A70" s="1" t="s">
        <v>30</v>
      </c>
      <c r="B70" s="16">
        <v>20000</v>
      </c>
      <c r="C70" s="17">
        <v>220</v>
      </c>
      <c r="D70" s="18" t="s">
        <v>31</v>
      </c>
      <c r="E70" s="19">
        <f>B70*C4/100*C70/365</f>
        <v>559.34246575342468</v>
      </c>
    </row>
    <row r="71" spans="1:5">
      <c r="A71" s="1" t="s">
        <v>23</v>
      </c>
      <c r="D71" s="17" t="s">
        <v>2</v>
      </c>
    </row>
    <row r="73" spans="1:5">
      <c r="A73" s="1" t="s">
        <v>32</v>
      </c>
      <c r="B73" s="16">
        <v>20000</v>
      </c>
      <c r="C73" s="17">
        <v>188</v>
      </c>
      <c r="D73" s="18" t="s">
        <v>33</v>
      </c>
      <c r="E73" s="19">
        <f>B73*C4/100*C73/365</f>
        <v>477.98356164383563</v>
      </c>
    </row>
    <row r="74" spans="1:5">
      <c r="A74" s="1" t="s">
        <v>23</v>
      </c>
      <c r="D74" s="17" t="s">
        <v>2</v>
      </c>
    </row>
    <row r="76" spans="1:5">
      <c r="A76" s="1" t="s">
        <v>34</v>
      </c>
      <c r="B76" s="16">
        <v>20000</v>
      </c>
      <c r="C76" s="17">
        <v>158</v>
      </c>
      <c r="D76" s="18" t="s">
        <v>35</v>
      </c>
      <c r="E76" s="19">
        <f>B76*C4/100*C76/365</f>
        <v>401.70958904109591</v>
      </c>
    </row>
    <row r="77" spans="1:5">
      <c r="A77" s="1" t="s">
        <v>23</v>
      </c>
      <c r="D77" s="17" t="s">
        <v>2</v>
      </c>
    </row>
    <row r="79" spans="1:5">
      <c r="A79" s="1" t="s">
        <v>36</v>
      </c>
      <c r="B79" s="16">
        <v>20000</v>
      </c>
      <c r="C79" s="17">
        <v>125</v>
      </c>
      <c r="D79" s="18" t="s">
        <v>37</v>
      </c>
      <c r="E79" s="19">
        <f>B79*C4/100*C79/365</f>
        <v>317.8082191780822</v>
      </c>
    </row>
    <row r="80" spans="1:5">
      <c r="A80" s="1" t="s">
        <v>23</v>
      </c>
      <c r="D80" s="17" t="s">
        <v>2</v>
      </c>
    </row>
    <row r="82" spans="1:5">
      <c r="A82" s="1" t="s">
        <v>38</v>
      </c>
      <c r="B82" s="16">
        <v>20000</v>
      </c>
      <c r="C82" s="17">
        <v>97</v>
      </c>
      <c r="D82" s="18" t="s">
        <v>39</v>
      </c>
      <c r="E82" s="19">
        <f>B82*C4/100*C82/365</f>
        <v>246.61917808219178</v>
      </c>
    </row>
    <row r="83" spans="1:5">
      <c r="A83" s="1" t="s">
        <v>23</v>
      </c>
      <c r="D83" s="17" t="s">
        <v>2</v>
      </c>
    </row>
    <row r="85" spans="1:5">
      <c r="A85" s="1" t="s">
        <v>40</v>
      </c>
      <c r="B85" s="16">
        <v>20000</v>
      </c>
      <c r="C85" s="17">
        <v>67</v>
      </c>
      <c r="D85" s="18" t="s">
        <v>41</v>
      </c>
      <c r="E85" s="22">
        <f>B85*C4/100*C85/365</f>
        <v>170.34520547945206</v>
      </c>
    </row>
    <row r="86" spans="1:5">
      <c r="A86" s="1" t="s">
        <v>23</v>
      </c>
      <c r="D86" s="17" t="s">
        <v>2</v>
      </c>
    </row>
    <row r="88" spans="1:5">
      <c r="A88" s="1" t="s">
        <v>42</v>
      </c>
      <c r="B88" s="16">
        <v>20000</v>
      </c>
      <c r="C88" s="17">
        <v>34</v>
      </c>
      <c r="D88" s="18" t="s">
        <v>43</v>
      </c>
      <c r="E88" s="22">
        <f>B88*C4/100*C88/365</f>
        <v>86.443835616438349</v>
      </c>
    </row>
    <row r="89" spans="1:5">
      <c r="A89" s="1" t="s">
        <v>23</v>
      </c>
      <c r="D89" s="17" t="s">
        <v>2</v>
      </c>
    </row>
    <row r="91" spans="1:5">
      <c r="A91" s="1" t="s">
        <v>44</v>
      </c>
      <c r="B91" s="16">
        <v>20000</v>
      </c>
      <c r="C91" s="17">
        <v>5</v>
      </c>
      <c r="D91" s="18" t="s">
        <v>45</v>
      </c>
      <c r="E91" s="19">
        <f>B91*C4/100*C91/365</f>
        <v>12.712328767123287</v>
      </c>
    </row>
    <row r="92" spans="1:5">
      <c r="A92" s="1" t="s">
        <v>23</v>
      </c>
      <c r="D92" s="17" t="s">
        <v>2</v>
      </c>
    </row>
    <row r="94" spans="1:5" ht="28.5">
      <c r="A94" s="35" t="s">
        <v>17</v>
      </c>
      <c r="B94" s="35"/>
      <c r="C94" s="35"/>
      <c r="D94" s="35"/>
      <c r="E94" s="25">
        <f>SUM(E55:E93)-0.01</f>
        <v>195969.43657534244</v>
      </c>
    </row>
    <row r="95" spans="1:5">
      <c r="A95" s="7" t="s">
        <v>46</v>
      </c>
    </row>
    <row r="96" spans="1:5">
      <c r="A96" s="7" t="s">
        <v>47</v>
      </c>
    </row>
    <row r="97" spans="1:5">
      <c r="A97" s="7"/>
    </row>
    <row r="98" spans="1:5" hidden="1">
      <c r="A98" s="7" t="s">
        <v>48</v>
      </c>
    </row>
    <row r="99" spans="1:5" hidden="1">
      <c r="A99" s="12" t="s">
        <v>78</v>
      </c>
    </row>
    <row r="100" spans="1:5" hidden="1">
      <c r="A100" s="15" t="s">
        <v>13</v>
      </c>
      <c r="B100" s="15" t="s">
        <v>14</v>
      </c>
      <c r="C100" s="15" t="s">
        <v>15</v>
      </c>
      <c r="D100" s="15" t="s">
        <v>16</v>
      </c>
      <c r="E100" s="15" t="s">
        <v>17</v>
      </c>
    </row>
    <row r="101" spans="1:5" hidden="1">
      <c r="A101" s="1" t="s">
        <v>18</v>
      </c>
      <c r="B101" s="16">
        <v>1295000</v>
      </c>
      <c r="C101" s="17">
        <v>366</v>
      </c>
      <c r="D101" s="18" t="s">
        <v>19</v>
      </c>
      <c r="E101" s="19">
        <f>B101*C4/100</f>
        <v>60088</v>
      </c>
    </row>
    <row r="102" spans="1:5" hidden="1">
      <c r="A102" s="1" t="s">
        <v>20</v>
      </c>
      <c r="D102" s="17">
        <v>100</v>
      </c>
    </row>
    <row r="103" spans="1:5" hidden="1">
      <c r="D103" s="17"/>
    </row>
    <row r="104" spans="1:5" hidden="1">
      <c r="A104" s="21" t="s">
        <v>79</v>
      </c>
      <c r="B104" s="16">
        <v>20000</v>
      </c>
      <c r="C104" s="17">
        <v>335</v>
      </c>
      <c r="D104" s="18" t="s">
        <v>88</v>
      </c>
      <c r="E104" s="19">
        <f>B104*C4/100*C104/365</f>
        <v>851.72602739726028</v>
      </c>
    </row>
    <row r="105" spans="1:5" hidden="1">
      <c r="A105" s="1" t="s">
        <v>23</v>
      </c>
      <c r="D105" s="17" t="s">
        <v>2</v>
      </c>
    </row>
    <row r="106" spans="1:5" hidden="1"/>
    <row r="107" spans="1:5" hidden="1">
      <c r="A107" s="21" t="s">
        <v>80</v>
      </c>
      <c r="B107" s="16">
        <v>20000</v>
      </c>
      <c r="C107" s="17">
        <v>305</v>
      </c>
      <c r="D107" s="18" t="s">
        <v>87</v>
      </c>
      <c r="E107" s="19">
        <f>B107*C4/100*C107/365</f>
        <v>775.45205479452056</v>
      </c>
    </row>
    <row r="108" spans="1:5" hidden="1">
      <c r="A108" s="1" t="s">
        <v>23</v>
      </c>
      <c r="D108" s="17" t="s">
        <v>2</v>
      </c>
    </row>
    <row r="109" spans="1:5" hidden="1"/>
    <row r="110" spans="1:5" hidden="1">
      <c r="A110" s="21" t="s">
        <v>81</v>
      </c>
      <c r="B110" s="16">
        <v>20000</v>
      </c>
      <c r="C110" s="17">
        <v>277</v>
      </c>
      <c r="D110" s="18" t="s">
        <v>86</v>
      </c>
      <c r="E110" s="19">
        <f>B110*C4/100*C110/365</f>
        <v>704.26301369863017</v>
      </c>
    </row>
    <row r="111" spans="1:5" hidden="1">
      <c r="A111" s="1" t="s">
        <v>23</v>
      </c>
      <c r="D111" s="17" t="s">
        <v>2</v>
      </c>
    </row>
    <row r="112" spans="1:5" hidden="1"/>
    <row r="113" spans="1:5" hidden="1">
      <c r="A113" s="1" t="s">
        <v>82</v>
      </c>
      <c r="B113" s="16">
        <v>20000</v>
      </c>
      <c r="C113" s="17">
        <v>243</v>
      </c>
      <c r="D113" s="18" t="s">
        <v>85</v>
      </c>
      <c r="E113" s="19">
        <f>B113*C4/100*C113/365</f>
        <v>617.8191780821918</v>
      </c>
    </row>
    <row r="114" spans="1:5" hidden="1">
      <c r="A114" s="1" t="s">
        <v>23</v>
      </c>
      <c r="D114" s="17" t="s">
        <v>2</v>
      </c>
    </row>
    <row r="115" spans="1:5" hidden="1"/>
    <row r="116" spans="1:5" hidden="1">
      <c r="A116" s="1" t="s">
        <v>30</v>
      </c>
      <c r="B116" s="16">
        <v>20000</v>
      </c>
      <c r="C116" s="17">
        <v>220</v>
      </c>
      <c r="D116" s="18" t="s">
        <v>31</v>
      </c>
      <c r="E116" s="19">
        <f>B116*C4/100*C116/365</f>
        <v>559.34246575342468</v>
      </c>
    </row>
    <row r="117" spans="1:5" hidden="1">
      <c r="A117" s="1" t="s">
        <v>23</v>
      </c>
      <c r="D117" s="17" t="s">
        <v>2</v>
      </c>
    </row>
    <row r="118" spans="1:5" hidden="1"/>
    <row r="119" spans="1:5" hidden="1">
      <c r="A119" s="1" t="s">
        <v>32</v>
      </c>
      <c r="B119" s="16">
        <v>20000</v>
      </c>
      <c r="C119" s="17">
        <v>188</v>
      </c>
      <c r="D119" s="18" t="s">
        <v>33</v>
      </c>
      <c r="E119" s="19">
        <f>B119*C4/100*C119/365</f>
        <v>477.98356164383563</v>
      </c>
    </row>
    <row r="120" spans="1:5" hidden="1">
      <c r="A120" s="1" t="s">
        <v>23</v>
      </c>
      <c r="D120" s="17" t="s">
        <v>2</v>
      </c>
    </row>
    <row r="121" spans="1:5" hidden="1"/>
    <row r="122" spans="1:5" hidden="1">
      <c r="A122" s="1" t="s">
        <v>34</v>
      </c>
      <c r="B122" s="16">
        <v>20000</v>
      </c>
      <c r="C122" s="17">
        <v>158</v>
      </c>
      <c r="D122" s="18" t="s">
        <v>35</v>
      </c>
      <c r="E122" s="19">
        <f>B122*C4/100*C122/365</f>
        <v>401.70958904109591</v>
      </c>
    </row>
    <row r="123" spans="1:5" hidden="1">
      <c r="A123" s="1" t="s">
        <v>23</v>
      </c>
      <c r="D123" s="17" t="s">
        <v>2</v>
      </c>
    </row>
    <row r="124" spans="1:5" hidden="1"/>
    <row r="125" spans="1:5" hidden="1">
      <c r="A125" s="1" t="s">
        <v>36</v>
      </c>
      <c r="B125" s="16">
        <v>20000</v>
      </c>
      <c r="C125" s="17">
        <v>125</v>
      </c>
      <c r="D125" s="18" t="s">
        <v>37</v>
      </c>
      <c r="E125" s="19">
        <f>B125*C4/100*C125/365</f>
        <v>317.8082191780822</v>
      </c>
    </row>
    <row r="126" spans="1:5" hidden="1">
      <c r="A126" s="1" t="s">
        <v>23</v>
      </c>
      <c r="D126" s="17" t="s">
        <v>2</v>
      </c>
    </row>
    <row r="127" spans="1:5" hidden="1"/>
    <row r="128" spans="1:5" hidden="1">
      <c r="A128" s="1" t="s">
        <v>83</v>
      </c>
      <c r="B128" s="16">
        <v>20000</v>
      </c>
      <c r="C128" s="17">
        <v>96</v>
      </c>
      <c r="D128" s="18" t="s">
        <v>84</v>
      </c>
      <c r="E128" s="19">
        <f>B128*C4/100*C128/365</f>
        <v>244.07671232876712</v>
      </c>
    </row>
    <row r="129" spans="1:5" hidden="1">
      <c r="A129" s="1" t="s">
        <v>23</v>
      </c>
      <c r="D129" s="17" t="s">
        <v>2</v>
      </c>
    </row>
    <row r="130" spans="1:5" hidden="1"/>
    <row r="131" spans="1:5" hidden="1">
      <c r="A131" s="1" t="s">
        <v>40</v>
      </c>
      <c r="B131" s="16">
        <v>20000</v>
      </c>
      <c r="C131" s="17">
        <v>67</v>
      </c>
      <c r="D131" s="18" t="s">
        <v>41</v>
      </c>
      <c r="E131" s="22">
        <f>B131*C4/100*C131/365</f>
        <v>170.34520547945206</v>
      </c>
    </row>
    <row r="132" spans="1:5" hidden="1">
      <c r="A132" s="1" t="s">
        <v>23</v>
      </c>
      <c r="D132" s="17" t="s">
        <v>2</v>
      </c>
    </row>
    <row r="133" spans="1:5" hidden="1"/>
    <row r="134" spans="1:5" hidden="1">
      <c r="A134" s="1" t="s">
        <v>42</v>
      </c>
      <c r="B134" s="16">
        <v>20000</v>
      </c>
      <c r="C134" s="17">
        <v>34</v>
      </c>
      <c r="D134" s="18" t="s">
        <v>43</v>
      </c>
      <c r="E134" s="22">
        <f>B134*C4/100*C134/365</f>
        <v>86.443835616438349</v>
      </c>
    </row>
    <row r="135" spans="1:5" hidden="1">
      <c r="A135" s="1" t="s">
        <v>23</v>
      </c>
      <c r="D135" s="17" t="s">
        <v>2</v>
      </c>
    </row>
    <row r="136" spans="1:5" hidden="1"/>
    <row r="137" spans="1:5" hidden="1">
      <c r="A137" s="1" t="s">
        <v>44</v>
      </c>
      <c r="B137" s="16">
        <v>20000</v>
      </c>
      <c r="C137" s="17">
        <v>5</v>
      </c>
      <c r="D137" s="18" t="s">
        <v>45</v>
      </c>
      <c r="E137" s="19">
        <f>B137*C4/100*C137/365</f>
        <v>12.712328767123287</v>
      </c>
    </row>
    <row r="138" spans="1:5" hidden="1">
      <c r="A138" s="1" t="s">
        <v>23</v>
      </c>
      <c r="D138" s="17" t="s">
        <v>2</v>
      </c>
    </row>
    <row r="139" spans="1:5" hidden="1"/>
    <row r="140" spans="1:5" ht="28.5" hidden="1">
      <c r="A140" s="35" t="s">
        <v>17</v>
      </c>
      <c r="B140" s="35"/>
      <c r="C140" s="35"/>
      <c r="D140" s="35"/>
      <c r="E140" s="23">
        <f>SUM(E101:E139)</f>
        <v>65307.682191780827</v>
      </c>
    </row>
    <row r="141" spans="1:5" hidden="1"/>
    <row r="142" spans="1:5" hidden="1">
      <c r="A142" s="1" t="s">
        <v>46</v>
      </c>
    </row>
    <row r="143" spans="1:5" hidden="1">
      <c r="A143" s="1" t="s">
        <v>47</v>
      </c>
    </row>
    <row r="144" spans="1:5" hidden="1"/>
    <row r="145" spans="1:5" hidden="1">
      <c r="A145" s="7" t="s">
        <v>48</v>
      </c>
    </row>
    <row r="146" spans="1:5" hidden="1">
      <c r="A146" s="15" t="s">
        <v>13</v>
      </c>
      <c r="B146" s="15" t="s">
        <v>14</v>
      </c>
      <c r="C146" s="15" t="s">
        <v>15</v>
      </c>
      <c r="D146" s="15" t="s">
        <v>16</v>
      </c>
      <c r="E146" s="15" t="s">
        <v>17</v>
      </c>
    </row>
    <row r="147" spans="1:5" hidden="1">
      <c r="A147" s="1" t="s">
        <v>50</v>
      </c>
      <c r="B147" s="16"/>
      <c r="C147" s="17">
        <v>365</v>
      </c>
      <c r="D147" s="18" t="s">
        <v>51</v>
      </c>
      <c r="E147" s="19">
        <f>B147*C95/100</f>
        <v>0</v>
      </c>
    </row>
    <row r="148" spans="1:5" hidden="1">
      <c r="A148" s="1" t="s">
        <v>20</v>
      </c>
      <c r="D148" s="17" t="s">
        <v>2</v>
      </c>
    </row>
    <row r="149" spans="1:5" hidden="1">
      <c r="D149" s="17"/>
    </row>
    <row r="150" spans="1:5" hidden="1">
      <c r="A150" s="1" t="s">
        <v>53</v>
      </c>
      <c r="B150" s="16"/>
      <c r="C150" s="17">
        <v>334</v>
      </c>
      <c r="D150" s="18" t="s">
        <v>54</v>
      </c>
      <c r="E150" s="19">
        <f>B150*C95/100*C150/365</f>
        <v>0</v>
      </c>
    </row>
    <row r="151" spans="1:5" hidden="1">
      <c r="A151" s="1" t="s">
        <v>23</v>
      </c>
      <c r="D151" s="17" t="s">
        <v>2</v>
      </c>
    </row>
    <row r="152" spans="1:5" hidden="1"/>
    <row r="153" spans="1:5" hidden="1">
      <c r="A153" s="1" t="s">
        <v>55</v>
      </c>
      <c r="B153" s="16"/>
      <c r="C153" s="17">
        <v>304</v>
      </c>
      <c r="D153" s="18" t="s">
        <v>56</v>
      </c>
      <c r="E153" s="19">
        <f>B153*C95/100*C153/365</f>
        <v>0</v>
      </c>
    </row>
    <row r="154" spans="1:5" hidden="1">
      <c r="A154" s="1" t="s">
        <v>23</v>
      </c>
      <c r="D154" s="17" t="s">
        <v>2</v>
      </c>
    </row>
    <row r="155" spans="1:5" hidden="1"/>
    <row r="156" spans="1:5" hidden="1">
      <c r="A156" s="1" t="s">
        <v>57</v>
      </c>
      <c r="B156" s="16"/>
      <c r="C156" s="17">
        <v>275</v>
      </c>
      <c r="D156" s="18" t="s">
        <v>58</v>
      </c>
      <c r="E156" s="19">
        <f>B156*C95/100*C156/365</f>
        <v>0</v>
      </c>
    </row>
    <row r="157" spans="1:5" hidden="1">
      <c r="A157" s="1" t="s">
        <v>23</v>
      </c>
      <c r="D157" s="17" t="s">
        <v>2</v>
      </c>
    </row>
    <row r="158" spans="1:5" hidden="1"/>
    <row r="159" spans="1:5" hidden="1">
      <c r="A159" s="1" t="s">
        <v>59</v>
      </c>
      <c r="B159" s="16"/>
      <c r="C159" s="17">
        <v>242</v>
      </c>
      <c r="D159" s="18" t="s">
        <v>60</v>
      </c>
      <c r="E159" s="19">
        <f>B159*C95/100*C159/365</f>
        <v>0</v>
      </c>
    </row>
    <row r="160" spans="1:5" hidden="1">
      <c r="A160" s="1" t="s">
        <v>23</v>
      </c>
      <c r="D160" s="17" t="s">
        <v>2</v>
      </c>
    </row>
    <row r="161" spans="1:5" hidden="1"/>
    <row r="162" spans="1:5" hidden="1">
      <c r="A162" s="1" t="s">
        <v>61</v>
      </c>
      <c r="B162" s="16"/>
      <c r="C162" s="17">
        <v>214</v>
      </c>
      <c r="D162" s="18" t="s">
        <v>62</v>
      </c>
      <c r="E162" s="19">
        <f>B162*C95/100*C162/365</f>
        <v>0</v>
      </c>
    </row>
    <row r="163" spans="1:5" hidden="1">
      <c r="A163" s="1" t="s">
        <v>23</v>
      </c>
      <c r="D163" s="17" t="s">
        <v>2</v>
      </c>
    </row>
    <row r="164" spans="1:5" hidden="1"/>
    <row r="165" spans="1:5" hidden="1">
      <c r="A165" s="1" t="s">
        <v>63</v>
      </c>
      <c r="B165" s="16"/>
      <c r="C165" s="17">
        <v>183</v>
      </c>
      <c r="D165" s="18" t="s">
        <v>64</v>
      </c>
      <c r="E165" s="19">
        <f>B165*C95/100*C165/365</f>
        <v>0</v>
      </c>
    </row>
    <row r="166" spans="1:5" hidden="1">
      <c r="A166" s="1" t="s">
        <v>23</v>
      </c>
      <c r="D166" s="17" t="s">
        <v>2</v>
      </c>
    </row>
    <row r="167" spans="1:5" hidden="1"/>
    <row r="168" spans="1:5" hidden="1">
      <c r="A168" s="1" t="s">
        <v>65</v>
      </c>
      <c r="B168" s="16"/>
      <c r="C168" s="17">
        <v>155</v>
      </c>
      <c r="D168" s="18" t="s">
        <v>66</v>
      </c>
      <c r="E168" s="19">
        <f>B168*C95/100*C168/365</f>
        <v>0</v>
      </c>
    </row>
    <row r="169" spans="1:5" hidden="1">
      <c r="A169" s="1" t="s">
        <v>23</v>
      </c>
      <c r="D169" s="17" t="s">
        <v>2</v>
      </c>
    </row>
    <row r="170" spans="1:5" hidden="1"/>
    <row r="171" spans="1:5" hidden="1">
      <c r="A171" s="1" t="s">
        <v>67</v>
      </c>
      <c r="B171" s="16"/>
      <c r="C171" s="17">
        <v>122</v>
      </c>
      <c r="D171" s="18" t="s">
        <v>68</v>
      </c>
      <c r="E171" s="19">
        <f>B171*C95/100*C171/365</f>
        <v>0</v>
      </c>
    </row>
    <row r="172" spans="1:5" hidden="1">
      <c r="A172" s="1" t="s">
        <v>23</v>
      </c>
      <c r="D172" s="17" t="s">
        <v>2</v>
      </c>
    </row>
    <row r="173" spans="1:5" hidden="1"/>
    <row r="174" spans="1:5" hidden="1">
      <c r="A174" s="1" t="s">
        <v>69</v>
      </c>
      <c r="B174" s="16"/>
      <c r="C174" s="17">
        <v>92</v>
      </c>
      <c r="D174" s="18" t="s">
        <v>70</v>
      </c>
      <c r="E174" s="19">
        <f>B174*C95/100*C174/365</f>
        <v>0</v>
      </c>
    </row>
    <row r="175" spans="1:5" hidden="1">
      <c r="A175" s="1" t="s">
        <v>23</v>
      </c>
      <c r="D175" s="17" t="s">
        <v>2</v>
      </c>
    </row>
    <row r="176" spans="1:5" hidden="1"/>
    <row r="177" spans="1:5" hidden="1">
      <c r="A177" s="1" t="s">
        <v>71</v>
      </c>
      <c r="B177" s="16"/>
      <c r="C177" s="17">
        <v>65</v>
      </c>
      <c r="D177" s="18" t="s">
        <v>72</v>
      </c>
      <c r="E177" s="22">
        <f>B177*C95/100*C177/365</f>
        <v>0</v>
      </c>
    </row>
    <row r="178" spans="1:5" hidden="1">
      <c r="A178" s="1" t="s">
        <v>23</v>
      </c>
      <c r="D178" s="17" t="s">
        <v>2</v>
      </c>
    </row>
    <row r="179" spans="1:5" hidden="1"/>
    <row r="180" spans="1:5" hidden="1">
      <c r="A180" s="1" t="s">
        <v>73</v>
      </c>
      <c r="B180" s="16"/>
      <c r="C180" s="17">
        <v>30</v>
      </c>
      <c r="D180" s="18" t="s">
        <v>74</v>
      </c>
      <c r="E180" s="22">
        <f>B180*C95/100*C180/365</f>
        <v>0</v>
      </c>
    </row>
    <row r="181" spans="1:5" hidden="1">
      <c r="A181" s="1" t="s">
        <v>23</v>
      </c>
      <c r="D181" s="17" t="s">
        <v>2</v>
      </c>
    </row>
    <row r="182" spans="1:5" hidden="1"/>
    <row r="183" spans="1:5" hidden="1">
      <c r="A183" s="1" t="s">
        <v>75</v>
      </c>
      <c r="B183" s="16"/>
      <c r="C183" s="17">
        <v>1</v>
      </c>
      <c r="D183" s="18" t="s">
        <v>76</v>
      </c>
      <c r="E183" s="19">
        <f>B183*C95/100*C183/365</f>
        <v>0</v>
      </c>
    </row>
    <row r="184" spans="1:5" hidden="1">
      <c r="A184" s="1" t="s">
        <v>23</v>
      </c>
      <c r="D184" s="17" t="s">
        <v>2</v>
      </c>
    </row>
    <row r="185" spans="1:5" hidden="1"/>
    <row r="186" spans="1:5" ht="28.5" hidden="1">
      <c r="A186" s="35" t="s">
        <v>17</v>
      </c>
      <c r="B186" s="35"/>
      <c r="C186" s="35"/>
      <c r="D186" s="35"/>
      <c r="E186" s="25">
        <f>SUM(E147:E185)-0.01</f>
        <v>-0.01</v>
      </c>
    </row>
    <row r="187" spans="1:5" hidden="1">
      <c r="A187" s="7" t="s">
        <v>46</v>
      </c>
    </row>
    <row r="188" spans="1:5" hidden="1">
      <c r="A188" s="7" t="s">
        <v>47</v>
      </c>
    </row>
    <row r="189" spans="1:5" hidden="1"/>
  </sheetData>
  <mergeCells count="13">
    <mergeCell ref="A48:D48"/>
    <mergeCell ref="A140:D140"/>
    <mergeCell ref="A186:D186"/>
    <mergeCell ref="C2:D2"/>
    <mergeCell ref="G5:I5"/>
    <mergeCell ref="H8:H9"/>
    <mergeCell ref="I8:I9"/>
    <mergeCell ref="A94:D94"/>
    <mergeCell ref="K8:K9"/>
    <mergeCell ref="G58:I58"/>
    <mergeCell ref="H61:H62"/>
    <mergeCell ref="I61:I62"/>
    <mergeCell ref="K61:K62"/>
  </mergeCells>
  <pageMargins left="0.11811023622047245" right="0" top="0.74803149606299213" bottom="0.55118110236220474" header="0.31496062992125984" footer="0.31496062992125984"/>
  <pageSetup paperSize="9" scale="53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Kanokwan</dc:creator>
  <cp:lastModifiedBy>Kanokwan</cp:lastModifiedBy>
  <cp:lastPrinted>2024-12-04T08:48:44Z</cp:lastPrinted>
  <dcterms:created xsi:type="dcterms:W3CDTF">2024-10-16T08:38:56Z</dcterms:created>
  <dcterms:modified xsi:type="dcterms:W3CDTF">2025-05-08T07:08:00Z</dcterms:modified>
</cp:coreProperties>
</file>